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4"/>
  </bookViews>
  <sheets>
    <sheet name="Offert" sheetId="1" r:id="rId1"/>
    <sheet name="Fönster" sheetId="2" r:id="rId2"/>
    <sheet name="Dörr" sheetId="3" r:id="rId3"/>
    <sheet name="Fast fönster" sheetId="4" r:id="rId4"/>
    <sheet name="Beräkning" sheetId="5" r:id="rId5"/>
  </sheets>
  <definedNames/>
  <calcPr fullCalcOnLoad="1"/>
</workbook>
</file>

<file path=xl/sharedStrings.xml><?xml version="1.0" encoding="utf-8"?>
<sst xmlns="http://schemas.openxmlformats.org/spreadsheetml/2006/main" count="142" uniqueCount="109">
  <si>
    <t>DATUM:</t>
  </si>
  <si>
    <t> BESKRIVNING </t>
  </si>
  <si>
    <t>SUMMA</t>
  </si>
  <si>
    <t>Delsumma</t>
  </si>
  <si>
    <t>Leverans</t>
  </si>
  <si>
    <t>Momssats</t>
  </si>
  <si>
    <t>Moms</t>
  </si>
  <si>
    <t>Summa</t>
  </si>
  <si>
    <t>Offertnummer</t>
  </si>
  <si>
    <t xml:space="preserve"> </t>
  </si>
  <si>
    <t>MICKE ANDERSSON</t>
  </si>
  <si>
    <t>Namn</t>
  </si>
  <si>
    <t>Företagsnamn</t>
  </si>
  <si>
    <t>Gatuadress</t>
  </si>
  <si>
    <t>Adress 2</t>
  </si>
  <si>
    <t>TACK FÖR DIN FÖRFRÅGAN</t>
  </si>
  <si>
    <t>Om du har några frågor om den här offerten kan du kontakta:</t>
  </si>
  <si>
    <t>Postnummer, Ort</t>
  </si>
  <si>
    <t>Telefonnummer</t>
  </si>
  <si>
    <t>tel. 0660-37 02 19</t>
  </si>
  <si>
    <t>893 31 Bjästa</t>
  </si>
  <si>
    <t>mobiltel. 070-638 08 48</t>
  </si>
  <si>
    <t>Mail: mikael@fsnorrland.com</t>
  </si>
  <si>
    <t>mikael@fsnorrland.com</t>
  </si>
  <si>
    <t>Fast pris tom.</t>
  </si>
  <si>
    <t>NÄTRAGATAN 32</t>
  </si>
  <si>
    <t>Beräkningssida</t>
  </si>
  <si>
    <t>Längd i mm</t>
  </si>
  <si>
    <t>Höjd i mm</t>
  </si>
  <si>
    <t>Pris</t>
  </si>
  <si>
    <t>Antal</t>
  </si>
  <si>
    <t>Pris /st</t>
  </si>
  <si>
    <t>Pris /m2</t>
  </si>
  <si>
    <t>Yta  m2</t>
  </si>
  <si>
    <t>Totalt</t>
  </si>
  <si>
    <t>Minsta Yta</t>
  </si>
  <si>
    <t>Littra</t>
  </si>
  <si>
    <t>MSE ALU ALLMOGE MÅLAT</t>
  </si>
  <si>
    <t>Typ: Inåtgående 2+1 trä/aluminium fönster.</t>
  </si>
  <si>
    <t>Karmdjup: 131 mm.</t>
  </si>
  <si>
    <t>Trä: Kvalitetsklass av trä B enligt SFS 3974</t>
  </si>
  <si>
    <t>standard. Alla invändiga träytor kvistfria</t>
  </si>
  <si>
    <t>enligt klass E/V, SFS 4433 standard.</t>
  </si>
  <si>
    <t>Beslagning: Vitmålade gångjärn och Primo fönsterregel.</t>
  </si>
  <si>
    <t>Vädringsluft: Primo spanjolett monterad,</t>
  </si>
  <si>
    <t>WF252 koppelbeslag med långa glidsskenor.</t>
  </si>
  <si>
    <t>Motbleck i plåt.</t>
  </si>
  <si>
    <t>Hoppe Tokyo 0710/U26 Al/JVA vitmålat handtag</t>
  </si>
  <si>
    <t>med KISI F U26 barnspärr, levereras omonterat.</t>
  </si>
  <si>
    <t>Glas: Enkel 4 mm Float-ruta i ytterbågen och dubbel</t>
  </si>
  <si>
    <t>isolerruta D4-12 mjuk le-glas (0.04) med argon i</t>
  </si>
  <si>
    <t>innerbågen.</t>
  </si>
  <si>
    <t>Tätning: Trippel tätning, två vita tätningslister på</t>
  </si>
  <si>
    <t>innerbågen, en svart på karmlisten.</t>
  </si>
  <si>
    <t>Up-värde: 1.2 W/m2K.</t>
  </si>
  <si>
    <t>Rw-värde: 42 dB.</t>
  </si>
  <si>
    <t>Ytbehandling: Vitmålat, kulör NCS S 0502Y</t>
  </si>
  <si>
    <t>(Monicolor Nova F099 närmast motsvarande).</t>
  </si>
  <si>
    <t>Karminfästning: 14 mm genomborrning, täckpluggar medföljer.</t>
  </si>
  <si>
    <t>Aluminium ytterbåge och beklädnad på karm:</t>
  </si>
  <si>
    <t>pulverlackerade vita, kulör RAL-9010.</t>
  </si>
  <si>
    <t>OBS! Offerten innehåller bara produkter enligt</t>
  </si>
  <si>
    <t>specificeringen. Mått och antal måste kollas</t>
  </si>
  <si>
    <t>före beställning.</t>
  </si>
  <si>
    <t>IOSS ALU ALLMOGE MÅLAT</t>
  </si>
  <si>
    <t>Typ: Kopplad inåtgående 2+1 trä/aluminium</t>
  </si>
  <si>
    <t>fönsterdörr.</t>
  </si>
  <si>
    <t>Tröskel: Av hård trä, lackerad, yttre sidan av ES-400</t>
  </si>
  <si>
    <t>aluminium.</t>
  </si>
  <si>
    <t>Trä: Kvalitetsklass av trä B, enligt SFS 3974</t>
  </si>
  <si>
    <t>standard.</t>
  </si>
  <si>
    <t>Beslagning: Vitmålade gångjärn och Habo spanjolett,</t>
  </si>
  <si>
    <t>WF252 vädringsbeslag med långa glidsskenor.</t>
  </si>
  <si>
    <t>Handtag: Hoppe Tokyo 0710/U26 Al/JVA vitmålat med</t>
  </si>
  <si>
    <t>KISI F U26 barnspärr, levereras omonterat.</t>
  </si>
  <si>
    <t>Glas: Enkel 4 mm Float glas i yttre dörrblad,</t>
  </si>
  <si>
    <t>dubbel isolerruta D4-12 mjuk le-glas (0.04) med</t>
  </si>
  <si>
    <t>argon i inre dörrblad</t>
  </si>
  <si>
    <t>innerdörr, en svart på karmlisten av</t>
  </si>
  <si>
    <t>ytterdörr.</t>
  </si>
  <si>
    <t>Ytbehandling: Vitmålad, kulör NCS S 0502Y</t>
  </si>
  <si>
    <t>(Monicolor Nova F099 närmast motsvarande)</t>
  </si>
  <si>
    <t>Karminfästning: 14 mm genomborrning, täckpluggar medföljer</t>
  </si>
  <si>
    <t>Aluminiumdelar: Ytterbåge och beklädnad på karm</t>
  </si>
  <si>
    <t>MEK ALU ALLMOGE MÅLAT</t>
  </si>
  <si>
    <t>Typ: Aluminiumbeklädd fastkarm med 3-glas</t>
  </si>
  <si>
    <t>isolerruta.</t>
  </si>
  <si>
    <t>Glas: Trippel isolerruta T4-12 mjuk le-glas (0.04) med</t>
  </si>
  <si>
    <t>argon.</t>
  </si>
  <si>
    <t>Rw-värde: 30 dB.</t>
  </si>
  <si>
    <t>Aluminiumdelar: Beklädnad på karm:</t>
  </si>
  <si>
    <t>pulverlackerad vit, kulör RAL-9010.</t>
  </si>
  <si>
    <t>Objekt</t>
  </si>
  <si>
    <t>Ant</t>
  </si>
  <si>
    <t xml:space="preserve">Enligt överenskommelse </t>
  </si>
  <si>
    <t>för standardprodukter från skriftlig beställning</t>
  </si>
  <si>
    <t>4-6 veckor</t>
  </si>
  <si>
    <t>Leveranstid:</t>
  </si>
  <si>
    <t>Leveransvilkor:</t>
  </si>
  <si>
    <t>Betalningsvilkor:</t>
  </si>
  <si>
    <t>CPT Umeå (Incoterms 2000)</t>
  </si>
  <si>
    <t>30 dagar netto från leveransdag</t>
  </si>
  <si>
    <t>Med vänlig hälsning</t>
  </si>
  <si>
    <t>Fönsterspecialisten Norrland</t>
  </si>
  <si>
    <t>Andra villkor:</t>
  </si>
  <si>
    <t>L</t>
  </si>
  <si>
    <t>H</t>
  </si>
  <si>
    <t>Märke</t>
  </si>
  <si>
    <t>PRIS/ENHET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</si>
</sst>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_(&quot;kr&quot;* #,##0.00_);_(&quot;kr&quot;* \(#,##0.00\);_(&quot;kr&quot;* &quot;-&quot;??_);_(@_)"/>
    <numFmt numFmtId="169" formatCode="_(* #,##0.00_);_(* \(#,##0.00\);_(* &quot;-&quot;??_);_(@_)"/>
    <numFmt numFmtId="170" formatCode="&quot;kr&quot;#,##0.00"/>
    <numFmt numFmtId="171" formatCode="&quot;kr&quot;#,##0.00_);\(&quot;kr&quot;#,##0.00\);;"/>
    <numFmt numFmtId="172" formatCode="[$-41D]&quot;den &quot;d\ mmmm\ yyyy"/>
    <numFmt numFmtId="173" formatCode="#,##0.00\ &quot;kr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20"/>
      <name val="Arial"/>
      <family val="0"/>
    </font>
    <font>
      <b/>
      <sz val="12"/>
      <name val="Arial"/>
      <family val="2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171" fontId="0" fillId="0" borderId="0" xfId="0" applyNumberFormat="1" applyAlignment="1">
      <alignment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/>
    </xf>
    <xf numFmtId="44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44" fontId="8" fillId="2" borderId="1" xfId="0" applyNumberFormat="1" applyFont="1" applyFill="1" applyBorder="1" applyAlignment="1">
      <alignment/>
    </xf>
    <xf numFmtId="41" fontId="8" fillId="2" borderId="1" xfId="0" applyNumberFormat="1" applyFont="1" applyFill="1" applyBorder="1" applyAlignment="1">
      <alignment/>
    </xf>
    <xf numFmtId="173" fontId="8" fillId="0" borderId="1" xfId="0" applyNumberFormat="1" applyFont="1" applyBorder="1" applyAlignment="1">
      <alignment/>
    </xf>
    <xf numFmtId="0" fontId="8" fillId="0" borderId="5" xfId="0" applyFont="1" applyBorder="1" applyAlignment="1">
      <alignment horizontal="left" vertical="center" wrapText="1"/>
    </xf>
    <xf numFmtId="44" fontId="8" fillId="0" borderId="6" xfId="20" applyFont="1" applyBorder="1" applyAlignment="1">
      <alignment horizontal="right" vertical="center"/>
    </xf>
    <xf numFmtId="44" fontId="11" fillId="3" borderId="7" xfId="20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4" fontId="8" fillId="0" borderId="9" xfId="20" applyFont="1" applyBorder="1" applyAlignment="1">
      <alignment horizontal="right" vertical="center"/>
    </xf>
    <xf numFmtId="44" fontId="11" fillId="3" borderId="5" xfId="20" applyFont="1" applyFill="1" applyBorder="1" applyAlignment="1">
      <alignment vertical="center"/>
    </xf>
    <xf numFmtId="44" fontId="11" fillId="3" borderId="7" xfId="20" applyFont="1" applyFill="1" applyBorder="1" applyAlignment="1">
      <alignment vertical="center"/>
    </xf>
    <xf numFmtId="10" fontId="11" fillId="3" borderId="7" xfId="0" applyNumberFormat="1" applyFont="1" applyFill="1" applyBorder="1" applyAlignment="1">
      <alignment vertical="center"/>
    </xf>
    <xf numFmtId="44" fontId="11" fillId="3" borderId="10" xfId="2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0" fillId="0" borderId="4" xfId="0" applyBorder="1" applyAlignment="1">
      <alignment/>
    </xf>
    <xf numFmtId="0" fontId="11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3</xdr:row>
      <xdr:rowOff>47625</xdr:rowOff>
    </xdr:from>
    <xdr:to>
      <xdr:col>5</xdr:col>
      <xdr:colOff>742950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04850"/>
          <a:ext cx="12287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4</xdr:col>
      <xdr:colOff>552450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190500</xdr:rowOff>
    </xdr:from>
    <xdr:to>
      <xdr:col>6</xdr:col>
      <xdr:colOff>523875</xdr:colOff>
      <xdr:row>39</xdr:row>
      <xdr:rowOff>28575</xdr:rowOff>
    </xdr:to>
    <xdr:pic>
      <xdr:nvPicPr>
        <xdr:cNvPr id="3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686675"/>
          <a:ext cx="3829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1</xdr:row>
      <xdr:rowOff>28575</xdr:rowOff>
    </xdr:from>
    <xdr:to>
      <xdr:col>7</xdr:col>
      <xdr:colOff>952500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90500"/>
          <a:ext cx="1676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44"/>
  <sheetViews>
    <sheetView showGridLines="0" workbookViewId="0" topLeftCell="A1">
      <selection activeCell="E18" sqref="E18:G18"/>
    </sheetView>
  </sheetViews>
  <sheetFormatPr defaultColWidth="9.140625" defaultRowHeight="12.75"/>
  <cols>
    <col min="1" max="1" width="5.57421875" style="0" customWidth="1"/>
    <col min="2" max="2" width="3.8515625" style="0" customWidth="1"/>
    <col min="3" max="4" width="4.7109375" style="0" customWidth="1"/>
    <col min="5" max="5" width="17.00390625" style="0" customWidth="1"/>
    <col min="6" max="6" width="14.421875" style="0" customWidth="1"/>
    <col min="7" max="7" width="15.7109375" style="0" customWidth="1"/>
    <col min="8" max="8" width="13.57421875" style="0" customWidth="1"/>
    <col min="9" max="9" width="16.7109375" style="0" customWidth="1"/>
  </cols>
  <sheetData>
    <row r="1" spans="1:7" ht="23.25">
      <c r="A1" s="20" t="s">
        <v>9</v>
      </c>
      <c r="B1" s="20"/>
      <c r="C1" s="20"/>
      <c r="D1" s="20"/>
      <c r="E1" s="20"/>
      <c r="F1" s="20"/>
      <c r="G1" s="20"/>
    </row>
    <row r="2" spans="1:9" s="1" customFormat="1" ht="14.25">
      <c r="A2" s="74" t="s">
        <v>9</v>
      </c>
      <c r="B2" s="74"/>
      <c r="C2" s="74"/>
      <c r="D2" s="74"/>
      <c r="E2" s="74"/>
      <c r="F2" s="74"/>
      <c r="G2" s="44"/>
      <c r="H2" s="2" t="s">
        <v>8</v>
      </c>
      <c r="I2" s="52" t="s">
        <v>9</v>
      </c>
    </row>
    <row r="3" spans="8:9" ht="14.25">
      <c r="H3" s="2" t="s">
        <v>0</v>
      </c>
      <c r="I3" s="53">
        <f ca="1">TODAY()</f>
        <v>38342</v>
      </c>
    </row>
    <row r="4" spans="8:9" ht="14.25">
      <c r="H4" s="2" t="s">
        <v>24</v>
      </c>
      <c r="I4" s="53" t="s">
        <v>9</v>
      </c>
    </row>
    <row r="6" spans="7:8" ht="13.5">
      <c r="G6" s="2"/>
      <c r="H6" s="55" t="s">
        <v>92</v>
      </c>
    </row>
    <row r="7" spans="1:9" ht="12.75">
      <c r="A7" s="2" t="s">
        <v>10</v>
      </c>
      <c r="F7" s="2"/>
      <c r="G7" s="45" t="s">
        <v>11</v>
      </c>
      <c r="H7" s="49"/>
      <c r="I7" s="50" t="s">
        <v>9</v>
      </c>
    </row>
    <row r="8" spans="1:9" ht="12.75">
      <c r="A8" t="s">
        <v>25</v>
      </c>
      <c r="F8" s="13" t="s">
        <v>9</v>
      </c>
      <c r="G8" s="46" t="s">
        <v>12</v>
      </c>
      <c r="H8" s="48"/>
      <c r="I8" s="51"/>
    </row>
    <row r="9" spans="1:9" ht="12.75">
      <c r="A9" t="s">
        <v>20</v>
      </c>
      <c r="F9" s="13" t="s">
        <v>9</v>
      </c>
      <c r="G9" s="46" t="s">
        <v>13</v>
      </c>
      <c r="H9" s="48"/>
      <c r="I9" s="51"/>
    </row>
    <row r="10" spans="1:9" ht="12.75">
      <c r="A10" t="s">
        <v>19</v>
      </c>
      <c r="F10" s="13" t="s">
        <v>9</v>
      </c>
      <c r="G10" s="46" t="s">
        <v>14</v>
      </c>
      <c r="H10" s="48"/>
      <c r="I10" s="51"/>
    </row>
    <row r="11" spans="1:9" ht="12.75">
      <c r="A11" t="s">
        <v>21</v>
      </c>
      <c r="F11" s="13" t="s">
        <v>9</v>
      </c>
      <c r="G11" s="46" t="s">
        <v>17</v>
      </c>
      <c r="H11" s="48"/>
      <c r="I11" s="51"/>
    </row>
    <row r="12" spans="1:9" ht="12.75">
      <c r="A12" t="s">
        <v>22</v>
      </c>
      <c r="F12" s="13" t="s">
        <v>9</v>
      </c>
      <c r="G12" s="47" t="s">
        <v>18</v>
      </c>
      <c r="H12" s="67"/>
      <c r="I12" s="68"/>
    </row>
    <row r="13" spans="6:9" ht="12.75">
      <c r="F13" s="13"/>
      <c r="G13" s="65"/>
      <c r="H13" s="25"/>
      <c r="I13" s="66"/>
    </row>
    <row r="14" spans="1:9" ht="12.75">
      <c r="A14" s="71" t="s">
        <v>97</v>
      </c>
      <c r="B14" s="59"/>
      <c r="C14" s="59"/>
      <c r="D14" s="60" t="s">
        <v>94</v>
      </c>
      <c r="E14" s="60"/>
      <c r="F14" s="61" t="s">
        <v>96</v>
      </c>
      <c r="G14" s="62" t="s">
        <v>95</v>
      </c>
      <c r="H14" s="60"/>
      <c r="I14" s="63"/>
    </row>
    <row r="15" spans="1:9" ht="12.75">
      <c r="A15" s="71" t="s">
        <v>98</v>
      </c>
      <c r="B15" s="59"/>
      <c r="C15" s="59"/>
      <c r="D15" s="59" t="s">
        <v>100</v>
      </c>
      <c r="E15" s="59"/>
      <c r="F15" s="59"/>
      <c r="G15" s="59"/>
      <c r="H15" s="59"/>
      <c r="I15" s="64"/>
    </row>
    <row r="16" spans="1:9" ht="12.75">
      <c r="A16" s="71" t="s">
        <v>99</v>
      </c>
      <c r="B16" s="59"/>
      <c r="C16" s="59"/>
      <c r="D16" s="59" t="s">
        <v>101</v>
      </c>
      <c r="E16" s="59"/>
      <c r="F16" s="59"/>
      <c r="G16" s="59"/>
      <c r="H16" s="59"/>
      <c r="I16" s="64"/>
    </row>
    <row r="17" spans="1:9" ht="19.5" customHeight="1">
      <c r="A17" s="4" t="s">
        <v>36</v>
      </c>
      <c r="B17" s="5" t="s">
        <v>93</v>
      </c>
      <c r="C17" s="5" t="s">
        <v>105</v>
      </c>
      <c r="D17" s="5" t="s">
        <v>106</v>
      </c>
      <c r="E17" s="5"/>
      <c r="F17" s="14" t="s">
        <v>1</v>
      </c>
      <c r="G17" s="14"/>
      <c r="H17" s="5" t="s">
        <v>108</v>
      </c>
      <c r="I17" s="4" t="s">
        <v>2</v>
      </c>
    </row>
    <row r="18" spans="1:9" ht="19.5" customHeight="1">
      <c r="A18" s="72" t="s">
        <v>9</v>
      </c>
      <c r="B18" s="34"/>
      <c r="C18" s="56"/>
      <c r="D18" s="56"/>
      <c r="E18" s="75"/>
      <c r="F18" s="76"/>
      <c r="G18" s="77"/>
      <c r="H18" s="35">
        <v>0</v>
      </c>
      <c r="I18" s="36">
        <f aca="true" t="shared" si="0" ref="I18:I35">SUM(B18*H18)</f>
        <v>0</v>
      </c>
    </row>
    <row r="19" spans="1:9" ht="19.5" customHeight="1">
      <c r="A19" s="73"/>
      <c r="B19" s="37"/>
      <c r="C19" s="57"/>
      <c r="D19" s="57"/>
      <c r="E19" s="78"/>
      <c r="F19" s="79"/>
      <c r="G19" s="80"/>
      <c r="H19" s="35">
        <v>0</v>
      </c>
      <c r="I19" s="36">
        <f t="shared" si="0"/>
        <v>0</v>
      </c>
    </row>
    <row r="20" spans="1:9" ht="19.5" customHeight="1">
      <c r="A20" s="73"/>
      <c r="B20" s="37"/>
      <c r="C20" s="57"/>
      <c r="D20" s="57"/>
      <c r="E20" s="78"/>
      <c r="F20" s="79"/>
      <c r="G20" s="80"/>
      <c r="H20" s="35">
        <v>0</v>
      </c>
      <c r="I20" s="36">
        <f t="shared" si="0"/>
        <v>0</v>
      </c>
    </row>
    <row r="21" spans="1:9" s="3" customFormat="1" ht="19.5" customHeight="1">
      <c r="A21" s="73"/>
      <c r="B21" s="37"/>
      <c r="C21" s="57"/>
      <c r="D21" s="57"/>
      <c r="E21" s="78"/>
      <c r="F21" s="79"/>
      <c r="G21" s="80"/>
      <c r="H21" s="35">
        <v>0</v>
      </c>
      <c r="I21" s="36">
        <f t="shared" si="0"/>
        <v>0</v>
      </c>
    </row>
    <row r="22" spans="1:9" s="3" customFormat="1" ht="19.5" customHeight="1">
      <c r="A22" s="73"/>
      <c r="B22" s="37"/>
      <c r="C22" s="57"/>
      <c r="D22" s="57"/>
      <c r="E22" s="78"/>
      <c r="F22" s="79"/>
      <c r="G22" s="80"/>
      <c r="H22" s="35">
        <v>0</v>
      </c>
      <c r="I22" s="36">
        <f t="shared" si="0"/>
        <v>0</v>
      </c>
    </row>
    <row r="23" spans="1:9" s="3" customFormat="1" ht="19.5" customHeight="1">
      <c r="A23" s="73"/>
      <c r="B23" s="37"/>
      <c r="C23" s="57"/>
      <c r="D23" s="57"/>
      <c r="E23" s="78"/>
      <c r="F23" s="79"/>
      <c r="G23" s="80"/>
      <c r="H23" s="35">
        <v>0</v>
      </c>
      <c r="I23" s="36">
        <f t="shared" si="0"/>
        <v>0</v>
      </c>
    </row>
    <row r="24" spans="1:9" s="3" customFormat="1" ht="19.5" customHeight="1">
      <c r="A24" s="73"/>
      <c r="B24" s="37"/>
      <c r="C24" s="57"/>
      <c r="D24" s="57"/>
      <c r="E24" s="78"/>
      <c r="F24" s="79"/>
      <c r="G24" s="80"/>
      <c r="H24" s="35">
        <v>0</v>
      </c>
      <c r="I24" s="36">
        <f t="shared" si="0"/>
        <v>0</v>
      </c>
    </row>
    <row r="25" spans="1:9" s="3" customFormat="1" ht="19.5" customHeight="1">
      <c r="A25" s="73"/>
      <c r="B25" s="37"/>
      <c r="C25" s="57"/>
      <c r="D25" s="57"/>
      <c r="E25" s="78"/>
      <c r="F25" s="79"/>
      <c r="G25" s="80"/>
      <c r="H25" s="35">
        <v>0</v>
      </c>
      <c r="I25" s="36">
        <f t="shared" si="0"/>
        <v>0</v>
      </c>
    </row>
    <row r="26" spans="1:9" s="3" customFormat="1" ht="19.5" customHeight="1">
      <c r="A26" s="73"/>
      <c r="B26" s="37"/>
      <c r="C26" s="57"/>
      <c r="D26" s="57"/>
      <c r="E26" s="78"/>
      <c r="F26" s="79"/>
      <c r="G26" s="80"/>
      <c r="H26" s="35">
        <v>0</v>
      </c>
      <c r="I26" s="36">
        <f t="shared" si="0"/>
        <v>0</v>
      </c>
    </row>
    <row r="27" spans="1:9" s="3" customFormat="1" ht="19.5" customHeight="1">
      <c r="A27" s="73"/>
      <c r="B27" s="37"/>
      <c r="C27" s="57"/>
      <c r="D27" s="57"/>
      <c r="E27" s="78"/>
      <c r="F27" s="79"/>
      <c r="G27" s="80"/>
      <c r="H27" s="35">
        <v>0</v>
      </c>
      <c r="I27" s="36">
        <f t="shared" si="0"/>
        <v>0</v>
      </c>
    </row>
    <row r="28" spans="1:9" s="3" customFormat="1" ht="19.5" customHeight="1">
      <c r="A28" s="73"/>
      <c r="B28" s="37"/>
      <c r="C28" s="57"/>
      <c r="D28" s="57"/>
      <c r="E28" s="78"/>
      <c r="F28" s="79"/>
      <c r="G28" s="80"/>
      <c r="H28" s="35">
        <v>0</v>
      </c>
      <c r="I28" s="36">
        <f t="shared" si="0"/>
        <v>0</v>
      </c>
    </row>
    <row r="29" spans="1:9" s="3" customFormat="1" ht="19.5" customHeight="1">
      <c r="A29" s="37"/>
      <c r="B29" s="37"/>
      <c r="C29" s="57"/>
      <c r="D29" s="57"/>
      <c r="E29" s="78"/>
      <c r="F29" s="79"/>
      <c r="G29" s="80"/>
      <c r="H29" s="35"/>
      <c r="I29" s="36">
        <f t="shared" si="0"/>
        <v>0</v>
      </c>
    </row>
    <row r="30" spans="1:9" s="3" customFormat="1" ht="19.5" customHeight="1">
      <c r="A30" s="37"/>
      <c r="B30" s="37"/>
      <c r="C30" s="57"/>
      <c r="D30" s="57"/>
      <c r="E30" s="78"/>
      <c r="F30" s="79"/>
      <c r="G30" s="80"/>
      <c r="H30" s="35"/>
      <c r="I30" s="36">
        <f t="shared" si="0"/>
        <v>0</v>
      </c>
    </row>
    <row r="31" spans="1:9" s="3" customFormat="1" ht="19.5" customHeight="1">
      <c r="A31" s="37"/>
      <c r="B31" s="37"/>
      <c r="C31" s="57"/>
      <c r="D31" s="57"/>
      <c r="E31" s="78"/>
      <c r="F31" s="79"/>
      <c r="G31" s="80"/>
      <c r="H31" s="35"/>
      <c r="I31" s="36">
        <f t="shared" si="0"/>
        <v>0</v>
      </c>
    </row>
    <row r="32" spans="1:9" s="3" customFormat="1" ht="19.5" customHeight="1">
      <c r="A32" s="37"/>
      <c r="B32" s="37"/>
      <c r="C32" s="57"/>
      <c r="D32" s="57"/>
      <c r="E32" s="78"/>
      <c r="F32" s="79"/>
      <c r="G32" s="80"/>
      <c r="H32" s="35"/>
      <c r="I32" s="36">
        <f t="shared" si="0"/>
        <v>0</v>
      </c>
    </row>
    <row r="33" spans="1:9" s="3" customFormat="1" ht="19.5" customHeight="1">
      <c r="A33" s="37"/>
      <c r="B33" s="37"/>
      <c r="C33" s="57"/>
      <c r="D33" s="57"/>
      <c r="E33" s="78"/>
      <c r="F33" s="79"/>
      <c r="G33" s="80"/>
      <c r="H33" s="35"/>
      <c r="I33" s="36">
        <f t="shared" si="0"/>
        <v>0</v>
      </c>
    </row>
    <row r="34" spans="1:9" s="3" customFormat="1" ht="19.5" customHeight="1">
      <c r="A34" s="37"/>
      <c r="B34" s="37"/>
      <c r="C34" s="57"/>
      <c r="D34" s="57"/>
      <c r="E34" s="78"/>
      <c r="F34" s="79"/>
      <c r="G34" s="80"/>
      <c r="H34" s="35"/>
      <c r="I34" s="36">
        <f t="shared" si="0"/>
        <v>0</v>
      </c>
    </row>
    <row r="35" spans="1:9" s="3" customFormat="1" ht="19.5" customHeight="1">
      <c r="A35" s="38"/>
      <c r="B35" s="38"/>
      <c r="C35" s="58"/>
      <c r="D35" s="58"/>
      <c r="E35" s="81"/>
      <c r="F35" s="82"/>
      <c r="G35" s="83"/>
      <c r="H35" s="39"/>
      <c r="I35" s="36">
        <f t="shared" si="0"/>
        <v>0</v>
      </c>
    </row>
    <row r="36" spans="1:9" s="3" customFormat="1" ht="19.5" customHeight="1">
      <c r="A36" s="6" t="s">
        <v>104</v>
      </c>
      <c r="B36" s="6"/>
      <c r="C36" s="6"/>
      <c r="D36" s="6"/>
      <c r="E36" s="6"/>
      <c r="F36" s="7"/>
      <c r="G36" s="7"/>
      <c r="H36" s="8" t="s">
        <v>3</v>
      </c>
      <c r="I36" s="40">
        <f>SUM(I18:I35)</f>
        <v>0</v>
      </c>
    </row>
    <row r="37" spans="1:9" s="3" customFormat="1" ht="19.5" customHeight="1">
      <c r="A37" s="6" t="s">
        <v>9</v>
      </c>
      <c r="B37" s="6"/>
      <c r="C37" s="6"/>
      <c r="D37" s="6"/>
      <c r="E37" s="6"/>
      <c r="F37" s="7"/>
      <c r="G37" s="7"/>
      <c r="H37" s="8" t="s">
        <v>4</v>
      </c>
      <c r="I37" s="41"/>
    </row>
    <row r="38" spans="1:9" s="3" customFormat="1" ht="19.5" customHeight="1">
      <c r="A38" s="6"/>
      <c r="B38" s="6"/>
      <c r="C38" s="6"/>
      <c r="D38" s="6"/>
      <c r="E38" s="6"/>
      <c r="F38" s="7"/>
      <c r="G38" s="7"/>
      <c r="H38" s="8" t="s">
        <v>3</v>
      </c>
      <c r="I38" s="41">
        <f>SUM(I36+I37)</f>
        <v>0</v>
      </c>
    </row>
    <row r="39" spans="1:9" s="3" customFormat="1" ht="19.5" customHeight="1">
      <c r="A39" s="19" t="str">
        <f>" "&amp;A1</f>
        <v>  </v>
      </c>
      <c r="B39" s="11"/>
      <c r="C39" s="11"/>
      <c r="D39" s="11"/>
      <c r="E39" s="11"/>
      <c r="F39" s="11"/>
      <c r="G39" s="11"/>
      <c r="H39" s="8" t="s">
        <v>5</v>
      </c>
      <c r="I39" s="42">
        <v>0.25</v>
      </c>
    </row>
    <row r="40" spans="1:9" s="3" customFormat="1" ht="19.5" customHeight="1" thickBot="1">
      <c r="A40" s="18" t="s">
        <v>16</v>
      </c>
      <c r="B40" s="11"/>
      <c r="C40" s="11"/>
      <c r="D40" s="11"/>
      <c r="E40" s="11"/>
      <c r="F40" s="11"/>
      <c r="G40" s="11"/>
      <c r="H40" s="8" t="s">
        <v>6</v>
      </c>
      <c r="I40" s="41">
        <f>SUM(I38*I39)</f>
        <v>0</v>
      </c>
    </row>
    <row r="41" spans="1:9" s="3" customFormat="1" ht="19.5" customHeight="1" thickBot="1">
      <c r="A41" s="2" t="s">
        <v>10</v>
      </c>
      <c r="E41" s="15" t="s">
        <v>23</v>
      </c>
      <c r="H41" s="9" t="s">
        <v>7</v>
      </c>
      <c r="I41" s="43">
        <f>SUM(I38+I40)</f>
        <v>0</v>
      </c>
    </row>
    <row r="42" spans="1:9" s="3" customFormat="1" ht="19.5" customHeight="1">
      <c r="A42" s="17" t="s">
        <v>19</v>
      </c>
      <c r="B42"/>
      <c r="C42"/>
      <c r="D42"/>
      <c r="E42" s="16" t="s">
        <v>21</v>
      </c>
      <c r="F42"/>
      <c r="G42"/>
      <c r="I42" s="10"/>
    </row>
    <row r="43" spans="1:9" s="3" customFormat="1" ht="19.5" customHeight="1">
      <c r="A43"/>
      <c r="B43" s="2" t="s">
        <v>15</v>
      </c>
      <c r="C43" s="2"/>
      <c r="D43" s="2"/>
      <c r="E43" s="2"/>
      <c r="F43" s="2"/>
      <c r="G43" s="2"/>
      <c r="H43" s="11"/>
      <c r="I43" s="11"/>
    </row>
    <row r="44" spans="2:6" s="3" customFormat="1" ht="19.5" customHeight="1">
      <c r="B44" s="69" t="s">
        <v>102</v>
      </c>
      <c r="C44" s="69"/>
      <c r="D44" s="69"/>
      <c r="E44" s="69"/>
      <c r="F44" s="70" t="s">
        <v>103</v>
      </c>
    </row>
  </sheetData>
  <mergeCells count="19">
    <mergeCell ref="E32:G32"/>
    <mergeCell ref="E33:G33"/>
    <mergeCell ref="E34:G34"/>
    <mergeCell ref="E35:G35"/>
    <mergeCell ref="E29:G29"/>
    <mergeCell ref="E30:G30"/>
    <mergeCell ref="E31:G31"/>
    <mergeCell ref="E25:G25"/>
    <mergeCell ref="E26:G26"/>
    <mergeCell ref="E27:G27"/>
    <mergeCell ref="E28:G28"/>
    <mergeCell ref="E21:G21"/>
    <mergeCell ref="E22:G22"/>
    <mergeCell ref="E23:G23"/>
    <mergeCell ref="E24:G24"/>
    <mergeCell ref="A2:F2"/>
    <mergeCell ref="E18:G18"/>
    <mergeCell ref="E19:G19"/>
    <mergeCell ref="E20:G20"/>
  </mergeCells>
  <printOptions horizontalCentered="1" verticalCentered="1"/>
  <pageMargins left="0.46" right="0.39" top="0.5118110236220472" bottom="0.5118110236220472" header="0.5118110236220472" footer="0.5118110236220472"/>
  <pageSetup horizontalDpi="300" verticalDpi="300" orientation="portrait" paperSize="9" r:id="rId2"/>
  <headerFooter alignWithMargins="0">
    <oddHeader>&amp;C&amp;"Arial,Fet"&amp;22Offert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G34"/>
  <sheetViews>
    <sheetView showGridLines="0" workbookViewId="0" topLeftCell="A3">
      <selection activeCell="A1" sqref="A1"/>
    </sheetView>
  </sheetViews>
  <sheetFormatPr defaultColWidth="9.140625" defaultRowHeight="12.75"/>
  <cols>
    <col min="6" max="6" width="14.7109375" style="0" customWidth="1"/>
    <col min="7" max="7" width="18.140625" style="0" customWidth="1"/>
  </cols>
  <sheetData>
    <row r="2" spans="2:7" ht="12.75">
      <c r="B2" t="s">
        <v>107</v>
      </c>
      <c r="F2" t="str">
        <f>Offert!H2</f>
        <v>Offertnummer</v>
      </c>
      <c r="G2" t="str">
        <f>Offert!I2</f>
        <v> </v>
      </c>
    </row>
    <row r="3" spans="2:7" ht="12.75">
      <c r="B3">
        <f>Offert!$H$7</f>
        <v>0</v>
      </c>
      <c r="F3" t="str">
        <f>Offert!H3</f>
        <v>DATUM:</v>
      </c>
      <c r="G3" s="12">
        <f>Offert!I3</f>
        <v>38342</v>
      </c>
    </row>
    <row r="4" spans="2:7" ht="12.75">
      <c r="B4">
        <f>Offert!$H$8</f>
        <v>0</v>
      </c>
      <c r="F4" t="str">
        <f>Offert!H4</f>
        <v>Fast pris tom.</v>
      </c>
      <c r="G4" s="12" t="str">
        <f>Offert!I4</f>
        <v> </v>
      </c>
    </row>
    <row r="5" spans="1:7" ht="12.75">
      <c r="A5" s="54"/>
      <c r="B5" s="54"/>
      <c r="C5" s="54"/>
      <c r="D5" s="54"/>
      <c r="E5" s="54"/>
      <c r="F5" s="54"/>
      <c r="G5" s="54"/>
    </row>
    <row r="7" ht="12.75">
      <c r="B7" t="s">
        <v>37</v>
      </c>
    </row>
    <row r="9" ht="12.75">
      <c r="B9" t="s">
        <v>38</v>
      </c>
    </row>
    <row r="10" ht="12.75">
      <c r="B10" t="s">
        <v>39</v>
      </c>
    </row>
    <row r="11" ht="12.75">
      <c r="B11" t="s">
        <v>40</v>
      </c>
    </row>
    <row r="12" ht="12.75">
      <c r="B12" t="s">
        <v>41</v>
      </c>
    </row>
    <row r="13" ht="12.75">
      <c r="B13" t="s">
        <v>42</v>
      </c>
    </row>
    <row r="14" ht="12.75">
      <c r="B14" t="s">
        <v>43</v>
      </c>
    </row>
    <row r="15" ht="12.75">
      <c r="B15" t="s">
        <v>44</v>
      </c>
    </row>
    <row r="16" ht="12.75">
      <c r="B16" t="s">
        <v>45</v>
      </c>
    </row>
    <row r="17" ht="12.75">
      <c r="B17" t="s">
        <v>46</v>
      </c>
    </row>
    <row r="18" ht="12.75">
      <c r="B18" t="s">
        <v>47</v>
      </c>
    </row>
    <row r="19" ht="12.75">
      <c r="B19" t="s">
        <v>48</v>
      </c>
    </row>
    <row r="20" ht="12.75">
      <c r="B20" t="s">
        <v>49</v>
      </c>
    </row>
    <row r="21" ht="12.75">
      <c r="B21" t="s">
        <v>50</v>
      </c>
    </row>
    <row r="22" ht="12.75">
      <c r="B22" t="s">
        <v>51</v>
      </c>
    </row>
    <row r="23" ht="12.75">
      <c r="B23" t="s">
        <v>52</v>
      </c>
    </row>
    <row r="24" ht="12.75">
      <c r="B24" t="s">
        <v>53</v>
      </c>
    </row>
    <row r="25" ht="12.75">
      <c r="B25" t="s">
        <v>54</v>
      </c>
    </row>
    <row r="26" ht="12.75">
      <c r="B26" t="s">
        <v>55</v>
      </c>
    </row>
    <row r="27" ht="12.75">
      <c r="B27" t="s">
        <v>56</v>
      </c>
    </row>
    <row r="28" ht="12.75">
      <c r="B28" t="s">
        <v>57</v>
      </c>
    </row>
    <row r="29" ht="12.75">
      <c r="B29" t="s">
        <v>58</v>
      </c>
    </row>
    <row r="30" ht="12.75">
      <c r="B30" t="s">
        <v>59</v>
      </c>
    </row>
    <row r="31" ht="12.75">
      <c r="B31" t="s">
        <v>60</v>
      </c>
    </row>
    <row r="32" ht="12.75">
      <c r="B32" t="s">
        <v>61</v>
      </c>
    </row>
    <row r="33" ht="12.75">
      <c r="B33" t="s">
        <v>62</v>
      </c>
    </row>
    <row r="34" ht="12.75">
      <c r="B3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2:H33"/>
  <sheetViews>
    <sheetView showGridLines="0" workbookViewId="0" topLeftCell="A1">
      <selection activeCell="A1" sqref="A1"/>
    </sheetView>
  </sheetViews>
  <sheetFormatPr defaultColWidth="9.140625" defaultRowHeight="12.75"/>
  <cols>
    <col min="6" max="6" width="15.140625" style="0" customWidth="1"/>
    <col min="7" max="7" width="17.7109375" style="0" customWidth="1"/>
  </cols>
  <sheetData>
    <row r="2" spans="2:7" ht="12.75">
      <c r="B2" t="s">
        <v>107</v>
      </c>
      <c r="F2" t="str">
        <f>Offert!H2</f>
        <v>Offertnummer</v>
      </c>
      <c r="G2" t="str">
        <f>Offert!I2</f>
        <v> </v>
      </c>
    </row>
    <row r="3" spans="2:7" ht="12.75">
      <c r="B3">
        <f>Offert!$H$7</f>
        <v>0</v>
      </c>
      <c r="F3" t="str">
        <f>Offert!H3</f>
        <v>DATUM:</v>
      </c>
      <c r="G3" s="12">
        <f>Offert!I3</f>
        <v>38342</v>
      </c>
    </row>
    <row r="4" spans="2:7" ht="12.75">
      <c r="B4">
        <f>Offert!$H$8</f>
        <v>0</v>
      </c>
      <c r="F4" t="str">
        <f>Offert!H4</f>
        <v>Fast pris tom.</v>
      </c>
      <c r="G4" s="12" t="str">
        <f>Offert!I4</f>
        <v> </v>
      </c>
    </row>
    <row r="5" spans="1:8" ht="12.75">
      <c r="A5" s="54"/>
      <c r="B5" s="54"/>
      <c r="C5" s="54"/>
      <c r="D5" s="54"/>
      <c r="E5" s="54"/>
      <c r="F5" s="54"/>
      <c r="G5" s="54"/>
      <c r="H5" s="54"/>
    </row>
    <row r="7" ht="12.75">
      <c r="B7" t="s">
        <v>64</v>
      </c>
    </row>
    <row r="9" ht="12.75">
      <c r="B9" t="s">
        <v>65</v>
      </c>
    </row>
    <row r="10" ht="12.75">
      <c r="B10" t="s">
        <v>66</v>
      </c>
    </row>
    <row r="11" ht="12.75">
      <c r="B11" t="s">
        <v>39</v>
      </c>
    </row>
    <row r="12" ht="12.75">
      <c r="B12" t="s">
        <v>67</v>
      </c>
    </row>
    <row r="13" ht="12.75">
      <c r="B13" t="s">
        <v>68</v>
      </c>
    </row>
    <row r="14" ht="12.75">
      <c r="B14" t="s">
        <v>69</v>
      </c>
    </row>
    <row r="15" ht="12.75">
      <c r="B15" t="s">
        <v>70</v>
      </c>
    </row>
    <row r="16" ht="12.75">
      <c r="B16" t="s">
        <v>71</v>
      </c>
    </row>
    <row r="17" ht="12.75">
      <c r="B17" t="s">
        <v>72</v>
      </c>
    </row>
    <row r="18" ht="12.75">
      <c r="B18" t="s">
        <v>46</v>
      </c>
    </row>
    <row r="19" ht="12.75">
      <c r="B19" t="s">
        <v>73</v>
      </c>
    </row>
    <row r="20" ht="12.75">
      <c r="B20" t="s">
        <v>74</v>
      </c>
    </row>
    <row r="21" ht="12.75">
      <c r="B21" t="s">
        <v>75</v>
      </c>
    </row>
    <row r="22" ht="12.75">
      <c r="B22" t="s">
        <v>76</v>
      </c>
    </row>
    <row r="23" ht="12.75">
      <c r="B23" t="s">
        <v>77</v>
      </c>
    </row>
    <row r="24" ht="12.75">
      <c r="B24" t="s">
        <v>52</v>
      </c>
    </row>
    <row r="25" ht="12.75">
      <c r="B25" t="s">
        <v>78</v>
      </c>
    </row>
    <row r="26" ht="12.75">
      <c r="B26" t="s">
        <v>79</v>
      </c>
    </row>
    <row r="27" ht="12.75">
      <c r="B27" t="s">
        <v>54</v>
      </c>
    </row>
    <row r="28" ht="12.75">
      <c r="B28" t="s">
        <v>55</v>
      </c>
    </row>
    <row r="29" ht="12.75">
      <c r="B29" t="s">
        <v>80</v>
      </c>
    </row>
    <row r="30" ht="12.75">
      <c r="B30" t="s">
        <v>81</v>
      </c>
    </row>
    <row r="31" ht="12.75">
      <c r="B31" t="s">
        <v>82</v>
      </c>
    </row>
    <row r="32" ht="12.75">
      <c r="B32" t="s">
        <v>83</v>
      </c>
    </row>
    <row r="33" ht="12.75">
      <c r="B33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2:G25"/>
  <sheetViews>
    <sheetView showGridLines="0" workbookViewId="0" topLeftCell="A1">
      <selection activeCell="A1" sqref="A1"/>
    </sheetView>
  </sheetViews>
  <sheetFormatPr defaultColWidth="9.140625" defaultRowHeight="12.75"/>
  <cols>
    <col min="6" max="6" width="14.7109375" style="0" customWidth="1"/>
    <col min="7" max="7" width="17.57421875" style="0" customWidth="1"/>
  </cols>
  <sheetData>
    <row r="2" spans="2:7" ht="12.75">
      <c r="B2" t="s">
        <v>107</v>
      </c>
      <c r="F2" t="str">
        <f>Offert!H2</f>
        <v>Offertnummer</v>
      </c>
      <c r="G2" t="str">
        <f>Offert!I2</f>
        <v> </v>
      </c>
    </row>
    <row r="3" spans="2:7" ht="12.75">
      <c r="B3">
        <f>Offert!$H$7</f>
        <v>0</v>
      </c>
      <c r="F3" t="str">
        <f>Offert!H3</f>
        <v>DATUM:</v>
      </c>
      <c r="G3" s="12">
        <f>Offert!I3</f>
        <v>38342</v>
      </c>
    </row>
    <row r="4" spans="2:7" ht="12.75">
      <c r="B4">
        <f>Offert!$H$8</f>
        <v>0</v>
      </c>
      <c r="F4" t="str">
        <f>Offert!H4</f>
        <v>Fast pris tom.</v>
      </c>
      <c r="G4" s="12" t="str">
        <f>Offert!I4</f>
        <v> </v>
      </c>
    </row>
    <row r="6" spans="1:7" ht="12.75">
      <c r="A6" s="54"/>
      <c r="B6" s="54"/>
      <c r="C6" s="54"/>
      <c r="D6" s="54"/>
      <c r="E6" s="54"/>
      <c r="F6" s="54"/>
      <c r="G6" s="54"/>
    </row>
    <row r="9" ht="12.75">
      <c r="B9" t="s">
        <v>84</v>
      </c>
    </row>
    <row r="11" ht="12.75">
      <c r="B11" t="s">
        <v>85</v>
      </c>
    </row>
    <row r="12" ht="12.75">
      <c r="B12" t="s">
        <v>86</v>
      </c>
    </row>
    <row r="13" ht="12.75">
      <c r="B13" t="s">
        <v>39</v>
      </c>
    </row>
    <row r="14" ht="12.75">
      <c r="B14" t="s">
        <v>40</v>
      </c>
    </row>
    <row r="15" ht="12.75">
      <c r="B15" t="s">
        <v>41</v>
      </c>
    </row>
    <row r="16" ht="12.75">
      <c r="B16" t="s">
        <v>42</v>
      </c>
    </row>
    <row r="17" ht="12.75">
      <c r="B17" t="s">
        <v>87</v>
      </c>
    </row>
    <row r="18" ht="12.75">
      <c r="B18" t="s">
        <v>88</v>
      </c>
    </row>
    <row r="19" ht="12.75">
      <c r="B19" t="s">
        <v>54</v>
      </c>
    </row>
    <row r="20" ht="12.75">
      <c r="B20" t="s">
        <v>89</v>
      </c>
    </row>
    <row r="21" ht="12.75">
      <c r="B21" t="s">
        <v>56</v>
      </c>
    </row>
    <row r="22" ht="12.75">
      <c r="B22" t="s">
        <v>81</v>
      </c>
    </row>
    <row r="23" ht="12.75">
      <c r="B23" t="s">
        <v>58</v>
      </c>
    </row>
    <row r="24" ht="12.75">
      <c r="B24" t="s">
        <v>90</v>
      </c>
    </row>
    <row r="25" ht="12.75">
      <c r="B25" t="s">
        <v>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2:H17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12.28125" style="0" customWidth="1"/>
    <col min="4" max="5" width="11.7109375" style="0" customWidth="1"/>
    <col min="6" max="6" width="10.7109375" style="0" customWidth="1"/>
    <col min="7" max="7" width="14.00390625" style="0" customWidth="1"/>
    <col min="8" max="8" width="14.8515625" style="0" customWidth="1"/>
  </cols>
  <sheetData>
    <row r="2" ht="12.75">
      <c r="F2" s="23" t="s">
        <v>35</v>
      </c>
    </row>
    <row r="3" spans="3:6" ht="25.5">
      <c r="C3" s="21" t="s">
        <v>26</v>
      </c>
      <c r="F3" s="24">
        <v>1</v>
      </c>
    </row>
    <row r="4" ht="12.75">
      <c r="F4" s="25"/>
    </row>
    <row r="5" spans="1:8" ht="21" customHeight="1">
      <c r="A5" s="17" t="s">
        <v>36</v>
      </c>
      <c r="B5" s="26" t="s">
        <v>30</v>
      </c>
      <c r="C5" s="26" t="s">
        <v>32</v>
      </c>
      <c r="D5" s="26" t="s">
        <v>27</v>
      </c>
      <c r="E5" s="26" t="s">
        <v>28</v>
      </c>
      <c r="F5" s="27" t="s">
        <v>33</v>
      </c>
      <c r="G5" s="26" t="s">
        <v>31</v>
      </c>
      <c r="H5" s="26" t="s">
        <v>29</v>
      </c>
    </row>
    <row r="6" spans="1:8" ht="19.5" customHeight="1">
      <c r="A6" s="28" t="s">
        <v>9</v>
      </c>
      <c r="B6" s="28"/>
      <c r="C6" s="29"/>
      <c r="D6" s="28"/>
      <c r="E6" s="28"/>
      <c r="F6" s="30">
        <f>+MAX(D6/1000*E6/1000,$F$3)</f>
        <v>1</v>
      </c>
      <c r="G6" s="31">
        <f>+C6*F6</f>
        <v>0</v>
      </c>
      <c r="H6" s="32">
        <f>+B6*G6</f>
        <v>0</v>
      </c>
    </row>
    <row r="7" spans="1:8" ht="19.5" customHeight="1">
      <c r="A7" s="28"/>
      <c r="B7" s="28"/>
      <c r="C7" s="33"/>
      <c r="D7" s="28"/>
      <c r="E7" s="28"/>
      <c r="F7" s="30">
        <f aca="true" t="shared" si="0" ref="F7:F16">+MAX(D7/1000*E7/1000,$F$3)</f>
        <v>1</v>
      </c>
      <c r="G7" s="31">
        <f aca="true" t="shared" si="1" ref="G7:G16">+C7*F7</f>
        <v>0</v>
      </c>
      <c r="H7" s="32">
        <f aca="true" t="shared" si="2" ref="H7:H16">+B7*G7</f>
        <v>0</v>
      </c>
    </row>
    <row r="8" spans="1:8" ht="19.5" customHeight="1">
      <c r="A8" s="28"/>
      <c r="B8" s="28"/>
      <c r="C8" s="33"/>
      <c r="D8" s="28"/>
      <c r="E8" s="28"/>
      <c r="F8" s="30">
        <f t="shared" si="0"/>
        <v>1</v>
      </c>
      <c r="G8" s="31">
        <f t="shared" si="1"/>
        <v>0</v>
      </c>
      <c r="H8" s="32">
        <f t="shared" si="2"/>
        <v>0</v>
      </c>
    </row>
    <row r="9" spans="1:8" ht="19.5" customHeight="1">
      <c r="A9" s="28"/>
      <c r="B9" s="28"/>
      <c r="C9" s="33"/>
      <c r="D9" s="28"/>
      <c r="E9" s="28"/>
      <c r="F9" s="30">
        <f t="shared" si="0"/>
        <v>1</v>
      </c>
      <c r="G9" s="31">
        <f t="shared" si="1"/>
        <v>0</v>
      </c>
      <c r="H9" s="32">
        <f t="shared" si="2"/>
        <v>0</v>
      </c>
    </row>
    <row r="10" spans="1:8" ht="19.5" customHeight="1">
      <c r="A10" s="28"/>
      <c r="B10" s="28"/>
      <c r="C10" s="33"/>
      <c r="D10" s="28"/>
      <c r="E10" s="28"/>
      <c r="F10" s="30">
        <f t="shared" si="0"/>
        <v>1</v>
      </c>
      <c r="G10" s="31">
        <f t="shared" si="1"/>
        <v>0</v>
      </c>
      <c r="H10" s="32">
        <f t="shared" si="2"/>
        <v>0</v>
      </c>
    </row>
    <row r="11" spans="1:8" ht="19.5" customHeight="1">
      <c r="A11" s="28"/>
      <c r="B11" s="28"/>
      <c r="C11" s="33"/>
      <c r="D11" s="28"/>
      <c r="E11" s="28"/>
      <c r="F11" s="30">
        <f t="shared" si="0"/>
        <v>1</v>
      </c>
      <c r="G11" s="31">
        <f t="shared" si="1"/>
        <v>0</v>
      </c>
      <c r="H11" s="32">
        <f t="shared" si="2"/>
        <v>0</v>
      </c>
    </row>
    <row r="12" spans="1:8" ht="19.5" customHeight="1">
      <c r="A12" s="28"/>
      <c r="B12" s="28"/>
      <c r="C12" s="33"/>
      <c r="D12" s="28"/>
      <c r="E12" s="28"/>
      <c r="F12" s="30">
        <f t="shared" si="0"/>
        <v>1</v>
      </c>
      <c r="G12" s="31">
        <f t="shared" si="1"/>
        <v>0</v>
      </c>
      <c r="H12" s="32">
        <f t="shared" si="2"/>
        <v>0</v>
      </c>
    </row>
    <row r="13" spans="1:8" ht="19.5" customHeight="1">
      <c r="A13" s="28"/>
      <c r="B13" s="28"/>
      <c r="C13" s="33"/>
      <c r="D13" s="28"/>
      <c r="E13" s="28"/>
      <c r="F13" s="30">
        <f t="shared" si="0"/>
        <v>1</v>
      </c>
      <c r="G13" s="31">
        <f t="shared" si="1"/>
        <v>0</v>
      </c>
      <c r="H13" s="32">
        <f t="shared" si="2"/>
        <v>0</v>
      </c>
    </row>
    <row r="14" spans="1:8" ht="19.5" customHeight="1">
      <c r="A14" s="28"/>
      <c r="B14" s="28"/>
      <c r="C14" s="33"/>
      <c r="D14" s="28"/>
      <c r="E14" s="28"/>
      <c r="F14" s="30">
        <f t="shared" si="0"/>
        <v>1</v>
      </c>
      <c r="G14" s="31">
        <f t="shared" si="1"/>
        <v>0</v>
      </c>
      <c r="H14" s="32">
        <f t="shared" si="2"/>
        <v>0</v>
      </c>
    </row>
    <row r="15" spans="1:8" ht="19.5" customHeight="1">
      <c r="A15" s="28"/>
      <c r="B15" s="28"/>
      <c r="C15" s="33"/>
      <c r="D15" s="28"/>
      <c r="E15" s="28"/>
      <c r="F15" s="30">
        <f t="shared" si="0"/>
        <v>1</v>
      </c>
      <c r="G15" s="31">
        <f t="shared" si="1"/>
        <v>0</v>
      </c>
      <c r="H15" s="32">
        <f t="shared" si="2"/>
        <v>0</v>
      </c>
    </row>
    <row r="16" spans="1:8" ht="19.5" customHeight="1">
      <c r="A16" s="28"/>
      <c r="B16" s="28"/>
      <c r="C16" s="33"/>
      <c r="D16" s="28"/>
      <c r="E16" s="28"/>
      <c r="F16" s="30">
        <f t="shared" si="0"/>
        <v>1</v>
      </c>
      <c r="G16" s="31">
        <f t="shared" si="1"/>
        <v>0</v>
      </c>
      <c r="H16" s="32">
        <f t="shared" si="2"/>
        <v>0</v>
      </c>
    </row>
    <row r="17" spans="7:8" ht="19.5" customHeight="1">
      <c r="G17" s="22" t="s">
        <v>34</v>
      </c>
      <c r="H17" s="32">
        <f>SUM(H6:H16)</f>
        <v>0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 Wikner</cp:lastModifiedBy>
  <cp:lastPrinted>2004-12-15T09:34:39Z</cp:lastPrinted>
  <dcterms:created xsi:type="dcterms:W3CDTF">2000-07-27T22:17:06Z</dcterms:created>
  <dcterms:modified xsi:type="dcterms:W3CDTF">2004-12-21T10:49:20Z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TC060827491053</vt:lpwstr>
  </property>
</Properties>
</file>